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0" i="1"/>
  <c r="O9" i="1"/>
  <c r="O11" i="1"/>
  <c r="AE13" i="1"/>
  <c r="AD13" i="1"/>
  <c r="AC13" i="1"/>
  <c r="AB13" i="1"/>
  <c r="AA13" i="1"/>
  <c r="Z13" i="1"/>
  <c r="Y13" i="1"/>
  <c r="I19" i="1" s="1"/>
  <c r="X13" i="1"/>
  <c r="H19" i="1" s="1"/>
  <c r="W13" i="1"/>
  <c r="G19" i="1"/>
  <c r="V13" i="1"/>
  <c r="F19" i="1" s="1"/>
  <c r="U13" i="1"/>
  <c r="E19" i="1" s="1"/>
  <c r="T13" i="1"/>
  <c r="I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I17" i="1" s="1"/>
  <c r="H13" i="1"/>
  <c r="H17" i="1"/>
  <c r="L17" i="1" s="1"/>
  <c r="G13" i="1"/>
  <c r="G17" i="1"/>
  <c r="F13" i="1"/>
  <c r="F17" i="1"/>
  <c r="E13" i="1"/>
  <c r="E17" i="1"/>
  <c r="K17" i="1"/>
  <c r="M17" i="1" l="1"/>
  <c r="D14" i="1"/>
  <c r="K19" i="1"/>
  <c r="E20" i="1"/>
  <c r="O13" i="1"/>
  <c r="N13" i="1" s="1"/>
  <c r="N17" i="1" s="1"/>
  <c r="O18" i="1"/>
  <c r="I20" i="1"/>
  <c r="M18" i="1"/>
  <c r="N19" i="1"/>
  <c r="M19" i="1"/>
  <c r="O17" i="1"/>
  <c r="G20" i="1"/>
  <c r="F20" i="1"/>
  <c r="K18" i="1"/>
  <c r="L18" i="1"/>
  <c r="H20" i="1"/>
  <c r="L19" i="1"/>
  <c r="K20" i="1" l="1"/>
  <c r="L20" i="1"/>
  <c r="O20" i="1"/>
  <c r="M20" i="1"/>
  <c r="N20" i="1"/>
</calcChain>
</file>

<file path=xl/sharedStrings.xml><?xml version="1.0" encoding="utf-8"?>
<sst xmlns="http://schemas.openxmlformats.org/spreadsheetml/2006/main" count="91" uniqueCount="64">
  <si>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</si>
  <si>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</si>
  <si>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</si>
  <si>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</si>
  <si>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</si>
  <si>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</si>
  <si>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</si>
  <si>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</si>
  <si>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</si>
  <si>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</si>
  <si>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</si>
  <si>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</si>
  <si>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</si>
  <si>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</si>
  <si>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</si>
  <si>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</si>
  <si>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</si>
  <si>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</si>
  <si>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</si>
  <si>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</si>
  <si>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</si>
  <si>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</si>
  <si>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</si>
  <si>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</si>
  <si>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</si>
  <si>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</si>
  <si>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</si>
  <si>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</si>
  <si>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</si>
  <si>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</si>
  <si>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</si>
  <si>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</si>
  <si>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</si>
  <si>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6.</t>
  </si>
  <si>
    <t>11.</t>
  </si>
  <si>
    <t>KL - %</t>
  </si>
  <si>
    <t>Ottelu</t>
  </si>
  <si>
    <t>1.  ottelu</t>
  </si>
  <si>
    <t>Kunnari</t>
  </si>
  <si>
    <t>13.05. 2009  Lipottaret - TyTe  2-0  (3-1, 2-1)</t>
  </si>
  <si>
    <t>15.07. 2009  TyTe - Lipottaret  0-1  (4-7, 3-3)</t>
  </si>
  <si>
    <t>17.  ottelu</t>
  </si>
  <si>
    <t>Annastiina Ylitalo</t>
  </si>
  <si>
    <t xml:space="preserve">  20 v   2 kk 11 pv</t>
  </si>
  <si>
    <t>24.06. 2009  Lipottaret - ViU  2-0  (9-3, 7-2)</t>
  </si>
  <si>
    <t>12.  ottelu</t>
  </si>
  <si>
    <t xml:space="preserve">  20 v   3 kk 22 pv</t>
  </si>
  <si>
    <t xml:space="preserve">  20 v   4 kk 13 pv</t>
  </si>
  <si>
    <t>SiiPe</t>
  </si>
  <si>
    <t>10.</t>
  </si>
  <si>
    <t>Seurat</t>
  </si>
  <si>
    <t>2.3.1989   Oulu</t>
  </si>
  <si>
    <t>Lippo Juniorit = Oulun Lippo Juniorit  (2003),  kasvattajaseura</t>
  </si>
  <si>
    <t>SiiPe = Siilinjärven Pesis  (1987)</t>
  </si>
  <si>
    <t>suomensarja</t>
  </si>
  <si>
    <t>Lippo  2</t>
  </si>
  <si>
    <t>Lippo</t>
  </si>
  <si>
    <t>ykköspesis</t>
  </si>
  <si>
    <t>Lippo Juniorit</t>
  </si>
  <si>
    <t>KeKi</t>
  </si>
  <si>
    <t>KeKi = Kempeleen Kiri  (1915)</t>
  </si>
  <si>
    <t xml:space="preserve"> Vuoden tulokas  2009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</si>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</sst>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1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8"/>
  <sheetViews>
    <sheetView tabSelected="1" zoomScale="97" zoomScaleNormal="97" workbookViewId="0">
      <selection activeCell="A3" sqref="A3"/>
    </sheetView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5.140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23" width="5.7109375" style="72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7">
        <v>2004</v>
      </c>
      <c r="C4" s="77"/>
      <c r="D4" s="78" t="s">
        <v>55</v>
      </c>
      <c r="E4" s="77"/>
      <c r="F4" s="81" t="s">
        <v>54</v>
      </c>
      <c r="G4" s="77"/>
      <c r="H4" s="77"/>
      <c r="I4" s="77"/>
      <c r="J4" s="77"/>
      <c r="K4" s="77"/>
      <c r="L4" s="77"/>
      <c r="M4" s="79"/>
      <c r="N4" s="80"/>
      <c r="O4" s="24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31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2">
        <v>2005</v>
      </c>
      <c r="C5" s="82"/>
      <c r="D5" s="83"/>
      <c r="E5" s="82"/>
      <c r="F5" s="82"/>
      <c r="G5" s="82"/>
      <c r="H5" s="82"/>
      <c r="I5" s="82"/>
      <c r="J5" s="82"/>
      <c r="K5" s="82"/>
      <c r="L5" s="82"/>
      <c r="M5" s="84"/>
      <c r="N5" s="85"/>
      <c r="O5" s="24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31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7">
        <v>2006</v>
      </c>
      <c r="C6" s="77"/>
      <c r="D6" s="78" t="s">
        <v>56</v>
      </c>
      <c r="E6" s="77"/>
      <c r="F6" s="81" t="s">
        <v>54</v>
      </c>
      <c r="G6" s="77"/>
      <c r="H6" s="77"/>
      <c r="I6" s="77"/>
      <c r="J6" s="77"/>
      <c r="K6" s="77"/>
      <c r="L6" s="77"/>
      <c r="M6" s="79"/>
      <c r="N6" s="80"/>
      <c r="O6" s="24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31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3">
        <v>2007</v>
      </c>
      <c r="C7" s="73"/>
      <c r="D7" s="74" t="s">
        <v>58</v>
      </c>
      <c r="E7" s="73"/>
      <c r="F7" s="86" t="s">
        <v>57</v>
      </c>
      <c r="G7" s="75"/>
      <c r="H7" s="87"/>
      <c r="I7" s="73"/>
      <c r="J7" s="73"/>
      <c r="K7" s="73"/>
      <c r="L7" s="73"/>
      <c r="M7" s="75"/>
      <c r="N7" s="76"/>
      <c r="O7" s="24"/>
      <c r="P7" s="26"/>
      <c r="Q7" s="26"/>
      <c r="R7" s="26"/>
      <c r="S7" s="26"/>
      <c r="T7" s="26"/>
      <c r="U7" s="30">
        <v>2</v>
      </c>
      <c r="V7" s="30">
        <v>0</v>
      </c>
      <c r="W7" s="30">
        <v>0</v>
      </c>
      <c r="X7" s="30">
        <v>0</v>
      </c>
      <c r="Y7" s="30">
        <v>5</v>
      </c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3">
        <v>2008</v>
      </c>
      <c r="C8" s="73"/>
      <c r="D8" s="74" t="s">
        <v>58</v>
      </c>
      <c r="E8" s="73"/>
      <c r="F8" s="86" t="s">
        <v>57</v>
      </c>
      <c r="G8" s="75"/>
      <c r="H8" s="87"/>
      <c r="I8" s="73"/>
      <c r="J8" s="73"/>
      <c r="K8" s="73"/>
      <c r="L8" s="73"/>
      <c r="M8" s="75"/>
      <c r="N8" s="76"/>
      <c r="O8" s="24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31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2009</v>
      </c>
      <c r="C9" s="26" t="s">
        <v>33</v>
      </c>
      <c r="D9" s="27" t="s">
        <v>58</v>
      </c>
      <c r="E9" s="26">
        <v>24</v>
      </c>
      <c r="F9" s="26">
        <v>2</v>
      </c>
      <c r="G9" s="26">
        <v>16</v>
      </c>
      <c r="H9" s="26">
        <v>6</v>
      </c>
      <c r="I9" s="26">
        <v>83</v>
      </c>
      <c r="J9" s="26">
        <v>13</v>
      </c>
      <c r="K9" s="26">
        <v>22</v>
      </c>
      <c r="L9" s="26">
        <v>30</v>
      </c>
      <c r="M9" s="28">
        <v>18</v>
      </c>
      <c r="N9" s="29">
        <v>0.497</v>
      </c>
      <c r="O9" s="24">
        <f>PRODUCT(I9/N9)</f>
        <v>167.00201207243461</v>
      </c>
      <c r="P9" s="26">
        <v>3</v>
      </c>
      <c r="Q9" s="26">
        <v>0</v>
      </c>
      <c r="R9" s="26">
        <v>1</v>
      </c>
      <c r="S9" s="26">
        <v>0</v>
      </c>
      <c r="T9" s="26">
        <v>10</v>
      </c>
      <c r="U9" s="30"/>
      <c r="V9" s="30"/>
      <c r="W9" s="30"/>
      <c r="X9" s="30"/>
      <c r="Y9" s="30"/>
      <c r="Z9" s="26"/>
      <c r="AA9" s="26"/>
      <c r="AB9" s="31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2010</v>
      </c>
      <c r="C10" s="26" t="s">
        <v>34</v>
      </c>
      <c r="D10" s="27" t="s">
        <v>58</v>
      </c>
      <c r="E10" s="26">
        <v>20</v>
      </c>
      <c r="F10" s="26">
        <v>0</v>
      </c>
      <c r="G10" s="26">
        <v>12</v>
      </c>
      <c r="H10" s="26">
        <v>2</v>
      </c>
      <c r="I10" s="26">
        <v>74</v>
      </c>
      <c r="J10" s="26">
        <v>12</v>
      </c>
      <c r="K10" s="26">
        <v>25</v>
      </c>
      <c r="L10" s="26">
        <v>25</v>
      </c>
      <c r="M10" s="28">
        <v>12</v>
      </c>
      <c r="N10" s="29">
        <v>0.50680000000000003</v>
      </c>
      <c r="O10" s="24">
        <f>PRODUCT(I10/N10)</f>
        <v>146.01420678768744</v>
      </c>
      <c r="P10" s="26"/>
      <c r="Q10" s="26"/>
      <c r="R10" s="26"/>
      <c r="S10" s="26"/>
      <c r="T10" s="26"/>
      <c r="U10" s="30">
        <v>6</v>
      </c>
      <c r="V10" s="30">
        <v>0</v>
      </c>
      <c r="W10" s="30">
        <v>5</v>
      </c>
      <c r="X10" s="30">
        <v>0</v>
      </c>
      <c r="Y10" s="30">
        <v>22</v>
      </c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2011</v>
      </c>
      <c r="C11" s="26" t="s">
        <v>49</v>
      </c>
      <c r="D11" s="27" t="s">
        <v>48</v>
      </c>
      <c r="E11" s="26">
        <v>22</v>
      </c>
      <c r="F11" s="26">
        <v>2</v>
      </c>
      <c r="G11" s="26">
        <v>24</v>
      </c>
      <c r="H11" s="26">
        <v>7</v>
      </c>
      <c r="I11" s="26">
        <v>81</v>
      </c>
      <c r="J11" s="26">
        <v>17</v>
      </c>
      <c r="K11" s="26">
        <v>10</v>
      </c>
      <c r="L11" s="26">
        <v>28</v>
      </c>
      <c r="M11" s="28">
        <v>26</v>
      </c>
      <c r="N11" s="29">
        <v>0.51300000000000001</v>
      </c>
      <c r="O11" s="24">
        <f>PRODUCT(I11/N11)</f>
        <v>157.89473684210526</v>
      </c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31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2012</v>
      </c>
      <c r="C12" s="26" t="s">
        <v>49</v>
      </c>
      <c r="D12" s="27" t="s">
        <v>59</v>
      </c>
      <c r="E12" s="26">
        <v>22</v>
      </c>
      <c r="F12" s="26">
        <v>0</v>
      </c>
      <c r="G12" s="26">
        <v>9</v>
      </c>
      <c r="H12" s="26">
        <v>0</v>
      </c>
      <c r="I12" s="26">
        <v>54</v>
      </c>
      <c r="J12" s="26">
        <v>6</v>
      </c>
      <c r="K12" s="26">
        <v>12</v>
      </c>
      <c r="L12" s="26">
        <v>27</v>
      </c>
      <c r="M12" s="28">
        <v>9</v>
      </c>
      <c r="N12" s="29">
        <v>0.42499999999999999</v>
      </c>
      <c r="O12" s="88">
        <f>PRODUCT(I12/N12)</f>
        <v>127.05882352941177</v>
      </c>
      <c r="P12" s="26"/>
      <c r="Q12" s="26"/>
      <c r="R12" s="26"/>
      <c r="S12" s="26"/>
      <c r="T12" s="26"/>
      <c r="U12" s="30"/>
      <c r="V12" s="30"/>
      <c r="W12" s="30"/>
      <c r="X12" s="30"/>
      <c r="Y12" s="30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88</v>
      </c>
      <c r="F13" s="18">
        <f t="shared" si="0"/>
        <v>4</v>
      </c>
      <c r="G13" s="18">
        <f t="shared" si="0"/>
        <v>61</v>
      </c>
      <c r="H13" s="18">
        <f t="shared" si="0"/>
        <v>15</v>
      </c>
      <c r="I13" s="18">
        <f t="shared" si="0"/>
        <v>292</v>
      </c>
      <c r="J13" s="18">
        <f t="shared" si="0"/>
        <v>48</v>
      </c>
      <c r="K13" s="18">
        <f t="shared" si="0"/>
        <v>69</v>
      </c>
      <c r="L13" s="18">
        <f t="shared" si="0"/>
        <v>110</v>
      </c>
      <c r="M13" s="18">
        <f t="shared" si="0"/>
        <v>65</v>
      </c>
      <c r="N13" s="32">
        <f>PRODUCT(I13/O13)</f>
        <v>0.48831899226613962</v>
      </c>
      <c r="O13" s="89">
        <f>SUM(O4:O12)</f>
        <v>597.96977923163911</v>
      </c>
      <c r="P13" s="18">
        <f t="shared" ref="P13:AE13" si="1">SUM(P4:P12)</f>
        <v>3</v>
      </c>
      <c r="Q13" s="18">
        <f t="shared" si="1"/>
        <v>0</v>
      </c>
      <c r="R13" s="18">
        <f t="shared" si="1"/>
        <v>1</v>
      </c>
      <c r="S13" s="18">
        <f t="shared" si="1"/>
        <v>0</v>
      </c>
      <c r="T13" s="18">
        <f t="shared" si="1"/>
        <v>10</v>
      </c>
      <c r="U13" s="18">
        <f t="shared" si="1"/>
        <v>8</v>
      </c>
      <c r="V13" s="18">
        <f t="shared" si="1"/>
        <v>0</v>
      </c>
      <c r="W13" s="18">
        <f t="shared" si="1"/>
        <v>5</v>
      </c>
      <c r="X13" s="18">
        <f t="shared" si="1"/>
        <v>0</v>
      </c>
      <c r="Y13" s="18">
        <f t="shared" si="1"/>
        <v>27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28"/>
      <c r="D14" s="33">
        <f>SUM(F13:H13)+((I13-F13-G13)/3)+(E13/3)+(Z13*25)+(AA13*25)+(AB13*10)+(AC13*25)+(AD13*20)+(AE13*15)</f>
        <v>185.00000000000003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5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2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2"/>
      <c r="AC16" s="12"/>
      <c r="AD16" s="12"/>
      <c r="AE16" s="4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9" t="s">
        <v>17</v>
      </c>
      <c r="C17" s="12"/>
      <c r="D17" s="41"/>
      <c r="E17" s="26">
        <f>PRODUCT(E13)</f>
        <v>88</v>
      </c>
      <c r="F17" s="26">
        <f>PRODUCT(F13)</f>
        <v>4</v>
      </c>
      <c r="G17" s="26">
        <f>PRODUCT(G13)</f>
        <v>61</v>
      </c>
      <c r="H17" s="26">
        <f>PRODUCT(H13)</f>
        <v>15</v>
      </c>
      <c r="I17" s="26">
        <f>PRODUCT(I13)</f>
        <v>292</v>
      </c>
      <c r="J17" s="1"/>
      <c r="K17" s="42">
        <f>PRODUCT((F17+G17)/E17)</f>
        <v>0.73863636363636365</v>
      </c>
      <c r="L17" s="42">
        <f>PRODUCT(H17/E17)</f>
        <v>0.17045454545454544</v>
      </c>
      <c r="M17" s="42">
        <f>PRODUCT(I17/E17)</f>
        <v>3.3181818181818183</v>
      </c>
      <c r="N17" s="43">
        <f>PRODUCT(N13)</f>
        <v>0.48831899226613962</v>
      </c>
      <c r="O17" s="24">
        <f>PRODUCT(O13)</f>
        <v>597.96977923163911</v>
      </c>
      <c r="P17" s="44" t="s">
        <v>36</v>
      </c>
      <c r="Q17" s="45"/>
      <c r="R17" s="46" t="s">
        <v>39</v>
      </c>
      <c r="S17" s="46"/>
      <c r="T17" s="46"/>
      <c r="U17" s="46"/>
      <c r="V17" s="46"/>
      <c r="W17" s="46"/>
      <c r="X17" s="46"/>
      <c r="Y17" s="46"/>
      <c r="Z17" s="46"/>
      <c r="AA17" s="47" t="s">
        <v>37</v>
      </c>
      <c r="AB17" s="46"/>
      <c r="AC17" s="46" t="s">
        <v>43</v>
      </c>
      <c r="AD17" s="46"/>
      <c r="AE17" s="9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8" t="s">
        <v>18</v>
      </c>
      <c r="C18" s="49"/>
      <c r="D18" s="50"/>
      <c r="E18" s="26">
        <f>SUM(P13)</f>
        <v>3</v>
      </c>
      <c r="F18" s="26">
        <f>SUM(Q13)</f>
        <v>0</v>
      </c>
      <c r="G18" s="26">
        <f>SUM(R13)</f>
        <v>1</v>
      </c>
      <c r="H18" s="26">
        <f>SUM(S13)</f>
        <v>0</v>
      </c>
      <c r="I18" s="26">
        <f>SUM(T13)</f>
        <v>10</v>
      </c>
      <c r="J18" s="1"/>
      <c r="K18" s="42">
        <f>PRODUCT((F18+G18)/E18)</f>
        <v>0.33333333333333331</v>
      </c>
      <c r="L18" s="42">
        <f>PRODUCT(H18/E18)</f>
        <v>0</v>
      </c>
      <c r="M18" s="42">
        <f>PRODUCT(I18/E18)</f>
        <v>3.3333333333333335</v>
      </c>
      <c r="N18" s="29">
        <v>0.5</v>
      </c>
      <c r="O18" s="24">
        <f>PRODUCT(I18/N18)</f>
        <v>20</v>
      </c>
      <c r="P18" s="51" t="s">
        <v>62</v>
      </c>
      <c r="Q18" s="52"/>
      <c r="R18" s="53" t="s">
        <v>39</v>
      </c>
      <c r="S18" s="53"/>
      <c r="T18" s="53"/>
      <c r="U18" s="53"/>
      <c r="V18" s="53"/>
      <c r="W18" s="53"/>
      <c r="X18" s="53"/>
      <c r="Y18" s="53"/>
      <c r="Z18" s="53"/>
      <c r="AA18" s="54" t="s">
        <v>37</v>
      </c>
      <c r="AB18" s="53"/>
      <c r="AC18" s="53" t="s">
        <v>43</v>
      </c>
      <c r="AD18" s="53"/>
      <c r="AE18" s="9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5" t="s">
        <v>19</v>
      </c>
      <c r="C19" s="56"/>
      <c r="D19" s="57"/>
      <c r="E19" s="30">
        <f>PRODUCT(U13)</f>
        <v>8</v>
      </c>
      <c r="F19" s="30">
        <f>PRODUCT(V13)</f>
        <v>0</v>
      </c>
      <c r="G19" s="30">
        <f>PRODUCT(W13)</f>
        <v>5</v>
      </c>
      <c r="H19" s="30">
        <f>PRODUCT(X13)</f>
        <v>0</v>
      </c>
      <c r="I19" s="30">
        <f>PRODUCT(Y13)</f>
        <v>27</v>
      </c>
      <c r="J19" s="1"/>
      <c r="K19" s="58">
        <f>PRODUCT((F19+G19)/E19)</f>
        <v>0.625</v>
      </c>
      <c r="L19" s="58">
        <f>PRODUCT(H19/E19)</f>
        <v>0</v>
      </c>
      <c r="M19" s="58">
        <f>PRODUCT(I19/E19)</f>
        <v>3.375</v>
      </c>
      <c r="N19" s="59">
        <f>PRODUCT(I19/O19)</f>
        <v>0.4576271186440678</v>
      </c>
      <c r="O19" s="24">
        <v>59</v>
      </c>
      <c r="P19" s="51" t="s">
        <v>63</v>
      </c>
      <c r="Q19" s="52"/>
      <c r="R19" s="53" t="s">
        <v>44</v>
      </c>
      <c r="S19" s="53"/>
      <c r="T19" s="53"/>
      <c r="U19" s="53"/>
      <c r="V19" s="53"/>
      <c r="W19" s="53"/>
      <c r="X19" s="53"/>
      <c r="Y19" s="53"/>
      <c r="Z19" s="53"/>
      <c r="AA19" s="54" t="s">
        <v>45</v>
      </c>
      <c r="AB19" s="53"/>
      <c r="AC19" s="53" t="s">
        <v>46</v>
      </c>
      <c r="AD19" s="53"/>
      <c r="AE19" s="93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60" t="s">
        <v>20</v>
      </c>
      <c r="C20" s="61"/>
      <c r="D20" s="62"/>
      <c r="E20" s="18">
        <f>SUM(E17:E19)</f>
        <v>99</v>
      </c>
      <c r="F20" s="18">
        <f>SUM(F17:F19)</f>
        <v>4</v>
      </c>
      <c r="G20" s="18">
        <f>SUM(G17:G19)</f>
        <v>67</v>
      </c>
      <c r="H20" s="18">
        <f>SUM(H17:H19)</f>
        <v>15</v>
      </c>
      <c r="I20" s="18">
        <f>SUM(I17:I19)</f>
        <v>329</v>
      </c>
      <c r="J20" s="1"/>
      <c r="K20" s="63">
        <f>PRODUCT((F20+G20)/E20)</f>
        <v>0.71717171717171713</v>
      </c>
      <c r="L20" s="63">
        <f>PRODUCT(H20/E20)</f>
        <v>0.15151515151515152</v>
      </c>
      <c r="M20" s="63">
        <f>PRODUCT(I20/E20)</f>
        <v>3.3232323232323231</v>
      </c>
      <c r="N20" s="32">
        <f>PRODUCT(I20/O20)</f>
        <v>0.48598919788327199</v>
      </c>
      <c r="O20" s="24">
        <f>SUM(O17:O19)</f>
        <v>676.96977923163911</v>
      </c>
      <c r="P20" s="64" t="s">
        <v>38</v>
      </c>
      <c r="Q20" s="65"/>
      <c r="R20" s="66" t="s">
        <v>40</v>
      </c>
      <c r="S20" s="66"/>
      <c r="T20" s="66"/>
      <c r="U20" s="66"/>
      <c r="V20" s="66"/>
      <c r="W20" s="66"/>
      <c r="X20" s="66"/>
      <c r="Y20" s="66"/>
      <c r="Z20" s="66"/>
      <c r="AA20" s="67" t="s">
        <v>41</v>
      </c>
      <c r="AB20" s="66"/>
      <c r="AC20" s="66" t="s">
        <v>47</v>
      </c>
      <c r="AD20" s="66"/>
      <c r="AE20" s="94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68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9" t="s">
        <v>61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90"/>
      <c r="O22" s="11"/>
      <c r="P22" s="12"/>
      <c r="Q22" s="12"/>
      <c r="R22" s="12"/>
      <c r="S22" s="12"/>
      <c r="T22" s="11"/>
      <c r="U22" s="11"/>
      <c r="V22" s="91"/>
      <c r="W22" s="12"/>
      <c r="X22" s="12"/>
      <c r="Y22" s="12"/>
      <c r="Z22" s="12"/>
      <c r="AA22" s="12"/>
      <c r="AB22" s="12"/>
      <c r="AC22" s="12"/>
      <c r="AD22" s="12"/>
      <c r="AE22" s="4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37"/>
      <c r="C23" s="37"/>
      <c r="D23" s="37"/>
      <c r="E23" s="37"/>
      <c r="F23" s="37"/>
      <c r="G23" s="37"/>
      <c r="H23" s="37"/>
      <c r="I23" s="37"/>
      <c r="J23" s="1"/>
      <c r="K23" s="37"/>
      <c r="L23" s="37"/>
      <c r="M23" s="37"/>
      <c r="N23" s="34"/>
      <c r="O23" s="24"/>
      <c r="P23" s="1"/>
      <c r="Q23" s="37"/>
      <c r="R23" s="1"/>
      <c r="S23" s="1"/>
      <c r="T23" s="24"/>
      <c r="U23" s="24"/>
      <c r="V23" s="68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9" customFormat="1" ht="15" customHeight="1" x14ac:dyDescent="0.25">
      <c r="A24" s="1"/>
      <c r="B24" s="1" t="s">
        <v>50</v>
      </c>
      <c r="C24" s="1"/>
      <c r="D24" s="1" t="s">
        <v>52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68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53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68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60</v>
      </c>
      <c r="E26" s="37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68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68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68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70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69"/>
      <c r="N29" s="69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70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8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0" customFormat="1" ht="15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8"/>
      <c r="AG31" s="8"/>
      <c r="AH31" s="8"/>
      <c r="AI31" s="8"/>
      <c r="AJ31" s="8"/>
      <c r="AK31" s="8"/>
    </row>
    <row r="32" spans="1:37" ht="1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8"/>
      <c r="AG32" s="8"/>
      <c r="AH32" s="8"/>
      <c r="AI32" s="8"/>
      <c r="AJ32" s="8"/>
      <c r="AK32" s="8"/>
    </row>
    <row r="33" spans="1:37" ht="15" customHeight="1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8"/>
      <c r="AG33" s="8"/>
      <c r="AH33" s="8"/>
      <c r="AI33" s="8"/>
      <c r="AJ33" s="8"/>
      <c r="AK33" s="8"/>
    </row>
    <row r="34" spans="1:37" ht="15" customHeight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8"/>
      <c r="AG34" s="8"/>
      <c r="AH34" s="8"/>
      <c r="AI34" s="8"/>
      <c r="AJ34" s="8"/>
      <c r="AK34" s="8"/>
    </row>
    <row r="35" spans="1:37" ht="15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8"/>
      <c r="AG35" s="8"/>
      <c r="AH35" s="8"/>
      <c r="AI35" s="8"/>
      <c r="AJ35" s="8"/>
      <c r="AK35" s="8"/>
    </row>
    <row r="36" spans="1:37" ht="1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8"/>
      <c r="AG36" s="8"/>
      <c r="AH36" s="8"/>
      <c r="AI36" s="8"/>
      <c r="AJ36" s="8"/>
      <c r="AK36" s="8"/>
    </row>
    <row r="37" spans="1:37" ht="15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8"/>
      <c r="AG37" s="70"/>
      <c r="AH37" s="70"/>
      <c r="AI37" s="70"/>
      <c r="AJ37" s="70"/>
      <c r="AK37" s="70"/>
    </row>
    <row r="38" spans="1:37" ht="1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8"/>
      <c r="AG38" s="70"/>
      <c r="AH38" s="70"/>
      <c r="AI38" s="70"/>
      <c r="AJ38" s="70"/>
      <c r="AK38" s="70"/>
    </row>
    <row r="39" spans="1:37" ht="1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8"/>
    </row>
    <row r="40" spans="1:37" ht="15" customHeight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8"/>
    </row>
    <row r="41" spans="1:37" ht="15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8"/>
    </row>
    <row r="42" spans="1:37" ht="15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8"/>
    </row>
    <row r="43" spans="1:37" ht="15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8"/>
    </row>
    <row r="44" spans="1:37" ht="1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7" ht="1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68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68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68"/>
      <c r="W48" s="1"/>
      <c r="X48" s="1"/>
      <c r="Y48" s="1"/>
      <c r="Z48" s="1"/>
      <c r="AA48" s="1"/>
      <c r="AB48" s="1"/>
      <c r="AC48" s="1"/>
      <c r="AD48" s="1"/>
      <c r="AE4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2017-12-20T16:20:38Z</dcterms:modified>
</cp:coreProperties>
</file>